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3" activeTab="0"/>
  </bookViews>
  <sheets>
    <sheet name="I. csoport" sheetId="1" r:id="rId1"/>
    <sheet name="II. csoport" sheetId="2" r:id="rId2"/>
    <sheet name="Alsóház" sheetId="3" r:id="rId3"/>
    <sheet name="FelsőházÉsRájátszás" sheetId="4" r:id="rId4"/>
    <sheet name="Csapatok" sheetId="5" r:id="rId5"/>
  </sheets>
  <definedNames/>
  <calcPr fullCalcOnLoad="1"/>
</workbook>
</file>

<file path=xl/sharedStrings.xml><?xml version="1.0" encoding="utf-8"?>
<sst xmlns="http://schemas.openxmlformats.org/spreadsheetml/2006/main" count="234" uniqueCount="65">
  <si>
    <t>Somogy fiai</t>
  </si>
  <si>
    <t>cikoria</t>
  </si>
  <si>
    <t>Gruppo Hordó</t>
  </si>
  <si>
    <t>Üde Színfolt SE</t>
  </si>
  <si>
    <t>Bastille LSE</t>
  </si>
  <si>
    <t>másik csoport</t>
  </si>
  <si>
    <t>ford</t>
  </si>
  <si>
    <t>hazai</t>
  </si>
  <si>
    <t>vendég</t>
  </si>
  <si>
    <t>eredmény</t>
  </si>
  <si>
    <t>megjegyzés</t>
  </si>
  <si>
    <t>hely</t>
  </si>
  <si>
    <t>csapat</t>
  </si>
  <si>
    <t>m</t>
  </si>
  <si>
    <t>gy</t>
  </si>
  <si>
    <t>d</t>
  </si>
  <si>
    <t>v</t>
  </si>
  <si>
    <t>rg</t>
  </si>
  <si>
    <t>kg</t>
  </si>
  <si>
    <t>gk</t>
  </si>
  <si>
    <t>pt</t>
  </si>
  <si>
    <t>x</t>
  </si>
  <si>
    <t>F</t>
  </si>
  <si>
    <t>A</t>
  </si>
  <si>
    <t>D</t>
  </si>
  <si>
    <t>B</t>
  </si>
  <si>
    <t>C</t>
  </si>
  <si>
    <t>E</t>
  </si>
  <si>
    <t>Üde Színvfolt SE</t>
  </si>
  <si>
    <t>aaron</t>
  </si>
  <si>
    <t>kristu</t>
  </si>
  <si>
    <t>andrew zekics</t>
  </si>
  <si>
    <t>Bastille</t>
  </si>
  <si>
    <t>Somogyország</t>
  </si>
  <si>
    <t>safranyfc</t>
  </si>
  <si>
    <t>Agytröszt FC</t>
  </si>
  <si>
    <t>Dolinka United</t>
  </si>
  <si>
    <t>KecsoSE</t>
  </si>
  <si>
    <t>safranyfc nem tette meg a kihívást</t>
  </si>
  <si>
    <t>KecsoSE másik meccset kötött le</t>
  </si>
  <si>
    <t>-kraci-</t>
  </si>
  <si>
    <t>safranynorbert</t>
  </si>
  <si>
    <t>kitsilatzi</t>
  </si>
  <si>
    <t>Zigi</t>
  </si>
  <si>
    <t>Futó Lada</t>
  </si>
  <si>
    <t>Lb-kupa alapszakasz</t>
  </si>
  <si>
    <t>Lb-kupa rájátszás</t>
  </si>
  <si>
    <t>Lb-kupa összesen</t>
  </si>
  <si>
    <t>csoport</t>
  </si>
  <si>
    <t>HattrickID</t>
  </si>
  <si>
    <t>liga</t>
  </si>
  <si>
    <t>V</t>
  </si>
  <si>
    <t>II.</t>
  </si>
  <si>
    <t>V.158</t>
  </si>
  <si>
    <t>I.</t>
  </si>
  <si>
    <t>VII.516</t>
  </si>
  <si>
    <t>VI.720</t>
  </si>
  <si>
    <t>VII.589</t>
  </si>
  <si>
    <t>VI.74</t>
  </si>
  <si>
    <t>Kecso SE</t>
  </si>
  <si>
    <t>V.173</t>
  </si>
  <si>
    <t>VII.302</t>
  </si>
  <si>
    <t>VII.888</t>
  </si>
  <si>
    <t>VI.756</t>
  </si>
  <si>
    <t>VII.814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</si>
</sst>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7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2.28125" style="0" customWidth="1"/>
    <col min="2" max="2" width="16.7109375" style="0" customWidth="1"/>
    <col min="3" max="8" width="3.7109375" style="0" customWidth="1"/>
    <col min="10" max="11" width="2.421875" style="1" customWidth="1"/>
    <col min="12" max="12" width="4.28125" style="1" customWidth="1"/>
    <col min="13" max="14" width="14.140625" style="1" customWidth="1"/>
    <col min="15" max="16" width="4.421875" style="0" customWidth="1"/>
    <col min="17" max="17" width="11.421875" style="0" customWidth="1"/>
    <col min="18" max="18" width="3.57421875" style="0" customWidth="1"/>
    <col min="19" max="19" width="4.8515625" style="0" customWidth="1"/>
    <col min="20" max="20" width="15.140625" style="0" customWidth="1"/>
    <col min="21" max="21" width="2.7109375" style="0" customWidth="1"/>
    <col min="22" max="22" width="3.00390625" style="0" customWidth="1"/>
    <col min="23" max="23" width="2.140625" style="0" customWidth="1"/>
    <col min="24" max="24" width="2.00390625" style="0" customWidth="1"/>
    <col min="25" max="25" width="3.00390625" style="0" customWidth="1"/>
    <col min="26" max="26" width="2.8515625" style="0" customWidth="1"/>
    <col min="27" max="27" width="3.7109375" style="0" bestFit="1" customWidth="1"/>
    <col min="28" max="28" width="2.8515625" style="0" customWidth="1"/>
  </cols>
  <sheetData>
    <row r="2" spans="3:28" s="2" customFormat="1" ht="74.25"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J2" s="4"/>
      <c r="K2" s="5"/>
      <c r="L2" s="5" t="s">
        <v>6</v>
      </c>
      <c r="M2" s="5" t="s">
        <v>7</v>
      </c>
      <c r="N2" s="6" t="s">
        <v>8</v>
      </c>
      <c r="O2" s="14" t="s">
        <v>9</v>
      </c>
      <c r="P2" s="14"/>
      <c r="Q2" s="2" t="s">
        <v>10</v>
      </c>
      <c r="S2" s="2" t="s">
        <v>11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20</v>
      </c>
    </row>
    <row r="3" spans="2:28" ht="15">
      <c r="B3" t="s">
        <v>0</v>
      </c>
      <c r="C3" s="7" t="s">
        <v>21</v>
      </c>
      <c r="D3" s="7">
        <v>5</v>
      </c>
      <c r="E3" s="7"/>
      <c r="F3" s="7"/>
      <c r="G3" s="7"/>
      <c r="H3" s="7">
        <v>2</v>
      </c>
      <c r="J3" s="1" t="s">
        <v>22</v>
      </c>
      <c r="K3" s="8" t="s">
        <v>23</v>
      </c>
      <c r="L3" s="1">
        <v>1</v>
      </c>
      <c r="M3" s="1" t="str">
        <f aca="true" t="shared" si="0" ref="M3:M17">VLOOKUP(J3,$A$10:$B$15,2)</f>
        <v>másik csoport</v>
      </c>
      <c r="N3" s="11" t="str">
        <f aca="true" t="shared" si="1" ref="N3:N17">VLOOKUP(K3,$A$10:$B$15,2)</f>
        <v>Somogy fiai</v>
      </c>
      <c r="O3">
        <v>0</v>
      </c>
      <c r="P3">
        <v>8</v>
      </c>
      <c r="S3">
        <v>1</v>
      </c>
      <c r="T3" t="s">
        <v>2</v>
      </c>
      <c r="U3">
        <v>2</v>
      </c>
      <c r="V3">
        <v>2</v>
      </c>
      <c r="W3">
        <v>0</v>
      </c>
      <c r="X3">
        <v>0</v>
      </c>
      <c r="Y3">
        <v>10</v>
      </c>
      <c r="Z3">
        <v>2</v>
      </c>
      <c r="AA3">
        <f>Y3-Z3</f>
        <v>8</v>
      </c>
      <c r="AB3">
        <f>V3*3+W3</f>
        <v>6</v>
      </c>
    </row>
    <row r="4" spans="2:28" ht="15">
      <c r="B4" t="s">
        <v>1</v>
      </c>
      <c r="C4" s="7"/>
      <c r="D4" s="7" t="s">
        <v>21</v>
      </c>
      <c r="E4" s="7">
        <v>2</v>
      </c>
      <c r="F4" s="7"/>
      <c r="G4" s="7">
        <v>4</v>
      </c>
      <c r="H4" s="7"/>
      <c r="J4" s="1" t="s">
        <v>24</v>
      </c>
      <c r="K4" s="1" t="s">
        <v>25</v>
      </c>
      <c r="L4" s="1">
        <v>1</v>
      </c>
      <c r="M4" s="1" t="str">
        <f t="shared" si="0"/>
        <v>Üde Színfolt SE</v>
      </c>
      <c r="N4" s="11" t="str">
        <f t="shared" si="1"/>
        <v>cikoria</v>
      </c>
      <c r="O4">
        <v>2</v>
      </c>
      <c r="P4">
        <v>3</v>
      </c>
      <c r="S4">
        <v>2</v>
      </c>
      <c r="T4" t="s">
        <v>1</v>
      </c>
      <c r="U4">
        <v>2</v>
      </c>
      <c r="V4">
        <v>2</v>
      </c>
      <c r="W4">
        <v>0</v>
      </c>
      <c r="X4">
        <v>0</v>
      </c>
      <c r="Y4">
        <v>9</v>
      </c>
      <c r="Z4">
        <v>2</v>
      </c>
      <c r="AA4">
        <f>Y4-Z4</f>
        <v>7</v>
      </c>
      <c r="AB4">
        <f>V4*3+W4</f>
        <v>6</v>
      </c>
    </row>
    <row r="5" spans="2:28" ht="15">
      <c r="B5" t="s">
        <v>2</v>
      </c>
      <c r="C5" s="7">
        <v>1</v>
      </c>
      <c r="D5" s="7"/>
      <c r="E5" s="7" t="s">
        <v>21</v>
      </c>
      <c r="F5" s="7"/>
      <c r="G5" s="7">
        <v>5</v>
      </c>
      <c r="H5" s="7">
        <v>4</v>
      </c>
      <c r="J5" s="9" t="s">
        <v>26</v>
      </c>
      <c r="K5" s="9" t="s">
        <v>27</v>
      </c>
      <c r="L5" s="9">
        <v>1</v>
      </c>
      <c r="M5" s="12" t="str">
        <f t="shared" si="0"/>
        <v>Gruppo Hordó</v>
      </c>
      <c r="N5" s="9" t="str">
        <f t="shared" si="1"/>
        <v>Bastille LSE</v>
      </c>
      <c r="O5">
        <v>4</v>
      </c>
      <c r="P5">
        <v>1</v>
      </c>
      <c r="S5">
        <v>3</v>
      </c>
      <c r="T5" t="s">
        <v>28</v>
      </c>
      <c r="U5">
        <v>2</v>
      </c>
      <c r="V5">
        <v>1</v>
      </c>
      <c r="W5">
        <v>0</v>
      </c>
      <c r="X5">
        <v>1</v>
      </c>
      <c r="Y5">
        <v>4</v>
      </c>
      <c r="Z5">
        <v>4</v>
      </c>
      <c r="AA5">
        <f>Y5-Z5</f>
        <v>0</v>
      </c>
      <c r="AB5">
        <f>V5*3+W5</f>
        <v>3</v>
      </c>
    </row>
    <row r="6" spans="2:28" ht="15">
      <c r="B6" t="s">
        <v>3</v>
      </c>
      <c r="C6" s="7">
        <v>4</v>
      </c>
      <c r="D6" s="7">
        <v>1</v>
      </c>
      <c r="E6" s="7">
        <v>3</v>
      </c>
      <c r="F6" s="7" t="s">
        <v>21</v>
      </c>
      <c r="G6" s="7"/>
      <c r="H6" s="7"/>
      <c r="J6" s="1" t="s">
        <v>25</v>
      </c>
      <c r="K6" s="8" t="s">
        <v>22</v>
      </c>
      <c r="L6" s="8">
        <v>2</v>
      </c>
      <c r="M6" s="11" t="str">
        <f t="shared" si="0"/>
        <v>cikoria</v>
      </c>
      <c r="N6" s="1" t="str">
        <f t="shared" si="1"/>
        <v>másik csoport</v>
      </c>
      <c r="O6">
        <v>6</v>
      </c>
      <c r="P6">
        <v>1</v>
      </c>
      <c r="S6">
        <v>4</v>
      </c>
      <c r="T6" t="s">
        <v>4</v>
      </c>
      <c r="U6">
        <v>2</v>
      </c>
      <c r="V6">
        <v>0</v>
      </c>
      <c r="W6">
        <v>0</v>
      </c>
      <c r="X6">
        <v>2</v>
      </c>
      <c r="Y6">
        <v>2</v>
      </c>
      <c r="Z6">
        <v>6</v>
      </c>
      <c r="AA6">
        <f>Y6-Z6</f>
        <v>-4</v>
      </c>
      <c r="AB6">
        <f>V6*3+W6</f>
        <v>0</v>
      </c>
    </row>
    <row r="7" spans="2:28" ht="15">
      <c r="B7" t="s">
        <v>4</v>
      </c>
      <c r="C7" s="7">
        <v>3</v>
      </c>
      <c r="D7" s="7"/>
      <c r="E7" s="7"/>
      <c r="F7" s="7">
        <v>2</v>
      </c>
      <c r="G7" s="7" t="s">
        <v>21</v>
      </c>
      <c r="H7" s="7"/>
      <c r="J7" s="1" t="s">
        <v>27</v>
      </c>
      <c r="K7" s="1" t="s">
        <v>24</v>
      </c>
      <c r="L7" s="8">
        <v>2</v>
      </c>
      <c r="M7" s="1" t="str">
        <f t="shared" si="0"/>
        <v>Bastille LSE</v>
      </c>
      <c r="N7" s="11" t="str">
        <f t="shared" si="1"/>
        <v>Üde Színfolt SE</v>
      </c>
      <c r="O7">
        <v>1</v>
      </c>
      <c r="P7">
        <v>2</v>
      </c>
      <c r="S7">
        <v>5</v>
      </c>
      <c r="T7" t="s">
        <v>0</v>
      </c>
      <c r="U7">
        <v>2</v>
      </c>
      <c r="V7">
        <v>0</v>
      </c>
      <c r="W7">
        <v>0</v>
      </c>
      <c r="X7">
        <v>2</v>
      </c>
      <c r="Y7">
        <v>1</v>
      </c>
      <c r="Z7">
        <v>14</v>
      </c>
      <c r="AA7">
        <f>Y7-Z7</f>
        <v>-13</v>
      </c>
      <c r="AB7">
        <f>V7*3+W7</f>
        <v>0</v>
      </c>
    </row>
    <row r="8" spans="2:16" ht="15">
      <c r="B8" t="s">
        <v>5</v>
      </c>
      <c r="C8" s="7"/>
      <c r="D8" s="7">
        <v>3</v>
      </c>
      <c r="E8" s="7"/>
      <c r="F8" s="7">
        <v>5</v>
      </c>
      <c r="G8" s="7">
        <v>1</v>
      </c>
      <c r="H8" s="7" t="s">
        <v>21</v>
      </c>
      <c r="J8" s="9" t="s">
        <v>23</v>
      </c>
      <c r="K8" s="10" t="s">
        <v>26</v>
      </c>
      <c r="L8" s="10">
        <v>2</v>
      </c>
      <c r="M8" s="9" t="str">
        <f t="shared" si="0"/>
        <v>Somogy fiai</v>
      </c>
      <c r="N8" s="12" t="str">
        <f t="shared" si="1"/>
        <v>Gruppo Hordó</v>
      </c>
      <c r="O8">
        <v>1</v>
      </c>
      <c r="P8">
        <v>6</v>
      </c>
    </row>
    <row r="9" spans="10:28" ht="15">
      <c r="J9" s="1" t="s">
        <v>27</v>
      </c>
      <c r="K9" s="8" t="s">
        <v>23</v>
      </c>
      <c r="L9" s="8">
        <v>3</v>
      </c>
      <c r="M9" s="1" t="str">
        <f t="shared" si="0"/>
        <v>Bastille LSE</v>
      </c>
      <c r="N9" s="1" t="str">
        <f t="shared" si="1"/>
        <v>Somogy fiai</v>
      </c>
      <c r="S9">
        <v>6</v>
      </c>
      <c r="T9" t="s">
        <v>5</v>
      </c>
      <c r="U9">
        <v>2</v>
      </c>
      <c r="V9">
        <v>1</v>
      </c>
      <c r="W9">
        <v>0</v>
      </c>
      <c r="X9">
        <v>1</v>
      </c>
      <c r="Y9">
        <v>9</v>
      </c>
      <c r="Z9">
        <v>6</v>
      </c>
      <c r="AA9">
        <f>Y9-Z9</f>
        <v>3</v>
      </c>
      <c r="AB9">
        <f>V9*3+W9</f>
        <v>3</v>
      </c>
    </row>
    <row r="10" spans="1:14" ht="15">
      <c r="A10" t="s">
        <v>23</v>
      </c>
      <c r="B10" t="s">
        <v>0</v>
      </c>
      <c r="C10" t="s">
        <v>29</v>
      </c>
      <c r="J10" s="1" t="s">
        <v>24</v>
      </c>
      <c r="K10" s="8" t="s">
        <v>22</v>
      </c>
      <c r="L10" s="8">
        <v>3</v>
      </c>
      <c r="M10" s="1" t="str">
        <f t="shared" si="0"/>
        <v>Üde Színfolt SE</v>
      </c>
      <c r="N10" s="1" t="str">
        <f t="shared" si="1"/>
        <v>másik csoport</v>
      </c>
    </row>
    <row r="11" spans="1:14" ht="15">
      <c r="A11" t="s">
        <v>25</v>
      </c>
      <c r="B11" t="s">
        <v>1</v>
      </c>
      <c r="C11" t="s">
        <v>1</v>
      </c>
      <c r="J11" s="10" t="s">
        <v>26</v>
      </c>
      <c r="K11" s="9" t="s">
        <v>25</v>
      </c>
      <c r="L11" s="10">
        <v>3</v>
      </c>
      <c r="M11" s="9" t="str">
        <f t="shared" si="0"/>
        <v>Gruppo Hordó</v>
      </c>
      <c r="N11" s="9" t="str">
        <f t="shared" si="1"/>
        <v>cikoria</v>
      </c>
    </row>
    <row r="12" spans="1:14" ht="15">
      <c r="A12" t="s">
        <v>26</v>
      </c>
      <c r="B12" t="s">
        <v>2</v>
      </c>
      <c r="C12" t="s">
        <v>30</v>
      </c>
      <c r="J12" s="8" t="s">
        <v>25</v>
      </c>
      <c r="K12" s="8" t="s">
        <v>27</v>
      </c>
      <c r="L12" s="8">
        <v>4</v>
      </c>
      <c r="M12" s="1" t="str">
        <f t="shared" si="0"/>
        <v>cikoria</v>
      </c>
      <c r="N12" s="1" t="str">
        <f t="shared" si="1"/>
        <v>Bastille LSE</v>
      </c>
    </row>
    <row r="13" spans="1:14" ht="15">
      <c r="A13" t="s">
        <v>24</v>
      </c>
      <c r="B13" t="s">
        <v>3</v>
      </c>
      <c r="C13" t="s">
        <v>31</v>
      </c>
      <c r="J13" s="8" t="s">
        <v>24</v>
      </c>
      <c r="K13" s="8" t="s">
        <v>23</v>
      </c>
      <c r="L13" s="8">
        <v>4</v>
      </c>
      <c r="M13" s="1" t="str">
        <f t="shared" si="0"/>
        <v>Üde Színfolt SE</v>
      </c>
      <c r="N13" s="1" t="str">
        <f t="shared" si="1"/>
        <v>Somogy fiai</v>
      </c>
    </row>
    <row r="14" spans="1:14" ht="15">
      <c r="A14" t="s">
        <v>27</v>
      </c>
      <c r="B14" t="s">
        <v>4</v>
      </c>
      <c r="C14" t="s">
        <v>32</v>
      </c>
      <c r="J14" s="10" t="s">
        <v>22</v>
      </c>
      <c r="K14" s="9" t="s">
        <v>26</v>
      </c>
      <c r="L14" s="10">
        <v>4</v>
      </c>
      <c r="M14" s="9" t="str">
        <f t="shared" si="0"/>
        <v>másik csoport</v>
      </c>
      <c r="N14" s="9" t="str">
        <f t="shared" si="1"/>
        <v>Gruppo Hordó</v>
      </c>
    </row>
    <row r="15" spans="1:14" ht="15">
      <c r="A15" t="s">
        <v>22</v>
      </c>
      <c r="B15" t="s">
        <v>5</v>
      </c>
      <c r="J15" s="8" t="s">
        <v>23</v>
      </c>
      <c r="K15" s="8" t="s">
        <v>25</v>
      </c>
      <c r="L15" s="8">
        <v>5</v>
      </c>
      <c r="M15" s="1" t="str">
        <f t="shared" si="0"/>
        <v>Somogy fiai</v>
      </c>
      <c r="N15" s="1" t="str">
        <f t="shared" si="1"/>
        <v>cikoria</v>
      </c>
    </row>
    <row r="16" spans="10:14" ht="15">
      <c r="J16" s="8" t="s">
        <v>22</v>
      </c>
      <c r="K16" s="1" t="s">
        <v>27</v>
      </c>
      <c r="L16" s="8">
        <v>5</v>
      </c>
      <c r="M16" s="1" t="str">
        <f t="shared" si="0"/>
        <v>másik csoport</v>
      </c>
      <c r="N16" s="1" t="str">
        <f t="shared" si="1"/>
        <v>Bastille LSE</v>
      </c>
    </row>
    <row r="17" spans="10:14" ht="15">
      <c r="J17" s="9" t="s">
        <v>26</v>
      </c>
      <c r="K17" s="9" t="s">
        <v>24</v>
      </c>
      <c r="L17" s="10">
        <v>5</v>
      </c>
      <c r="M17" s="9" t="str">
        <f t="shared" si="0"/>
        <v>Gruppo Hordó</v>
      </c>
      <c r="N17" s="9" t="str">
        <f t="shared" si="1"/>
        <v>Üde Színfolt SE</v>
      </c>
    </row>
  </sheetData>
  <sheetProtection selectLockedCells="1" selectUnlockedCells="1"/>
  <mergeCells count="1">
    <mergeCell ref="O2:P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7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2.28125" style="0" customWidth="1"/>
    <col min="2" max="2" width="16.7109375" style="0" customWidth="1"/>
    <col min="3" max="8" width="3.7109375" style="0" customWidth="1"/>
    <col min="9" max="9" width="3.8515625" style="0" customWidth="1"/>
    <col min="10" max="11" width="2.421875" style="1" customWidth="1"/>
    <col min="12" max="12" width="4.28125" style="1" customWidth="1"/>
    <col min="13" max="14" width="14.28125" style="1" customWidth="1"/>
    <col min="15" max="16" width="2.00390625" style="0" customWidth="1"/>
    <col min="17" max="17" width="30.140625" style="0" customWidth="1"/>
    <col min="18" max="18" width="3.8515625" style="0" customWidth="1"/>
    <col min="19" max="19" width="4.8515625" style="0" customWidth="1"/>
    <col min="20" max="20" width="14.28125" style="0" customWidth="1"/>
    <col min="21" max="21" width="2.7109375" style="0" customWidth="1"/>
    <col min="22" max="22" width="3.00390625" style="0" customWidth="1"/>
    <col min="23" max="23" width="2.140625" style="0" customWidth="1"/>
    <col min="24" max="24" width="2.00390625" style="0" customWidth="1"/>
    <col min="25" max="25" width="3.00390625" style="0" customWidth="1"/>
    <col min="26" max="26" width="2.8515625" style="0" customWidth="1"/>
    <col min="27" max="27" width="3.7109375" style="0" bestFit="1" customWidth="1"/>
    <col min="28" max="28" width="2.8515625" style="0" customWidth="1"/>
  </cols>
  <sheetData>
    <row r="2" spans="3:28" s="2" customFormat="1" ht="75">
      <c r="C2" s="3" t="s">
        <v>33</v>
      </c>
      <c r="D2" s="3" t="s">
        <v>34</v>
      </c>
      <c r="E2" s="3" t="s">
        <v>35</v>
      </c>
      <c r="F2" s="3" t="s">
        <v>36</v>
      </c>
      <c r="G2" s="3" t="s">
        <v>37</v>
      </c>
      <c r="H2" s="3" t="s">
        <v>5</v>
      </c>
      <c r="I2" s="3"/>
      <c r="J2" s="4"/>
      <c r="K2" s="5"/>
      <c r="L2" s="5" t="s">
        <v>6</v>
      </c>
      <c r="M2" s="5" t="s">
        <v>7</v>
      </c>
      <c r="N2" s="6" t="s">
        <v>8</v>
      </c>
      <c r="O2" s="14" t="s">
        <v>9</v>
      </c>
      <c r="P2" s="14"/>
      <c r="Q2" s="2" t="s">
        <v>10</v>
      </c>
      <c r="S2" s="2" t="s">
        <v>11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20</v>
      </c>
    </row>
    <row r="3" spans="2:28" ht="15">
      <c r="B3" t="s">
        <v>33</v>
      </c>
      <c r="C3" s="7" t="s">
        <v>21</v>
      </c>
      <c r="D3" s="7">
        <v>5</v>
      </c>
      <c r="E3" s="7"/>
      <c r="F3" s="7"/>
      <c r="G3" s="7"/>
      <c r="H3" s="7">
        <v>2</v>
      </c>
      <c r="J3" s="8" t="s">
        <v>23</v>
      </c>
      <c r="K3" s="1" t="s">
        <v>22</v>
      </c>
      <c r="L3" s="1">
        <v>1</v>
      </c>
      <c r="M3" s="11" t="str">
        <f aca="true" t="shared" si="0" ref="M3:M17">VLOOKUP(J3,$A$10:$B$15,2)</f>
        <v>Somogyország</v>
      </c>
      <c r="N3" s="1" t="str">
        <f aca="true" t="shared" si="1" ref="N3:N17">VLOOKUP(K3,$A$10:$B$15,2)</f>
        <v>másik csoport</v>
      </c>
      <c r="O3" s="2">
        <v>8</v>
      </c>
      <c r="P3" s="2">
        <v>0</v>
      </c>
      <c r="S3">
        <v>1</v>
      </c>
      <c r="T3" t="s">
        <v>35</v>
      </c>
      <c r="U3">
        <v>2</v>
      </c>
      <c r="V3">
        <v>2</v>
      </c>
      <c r="W3">
        <v>0</v>
      </c>
      <c r="X3">
        <v>0</v>
      </c>
      <c r="Y3">
        <v>8</v>
      </c>
      <c r="Z3">
        <v>1</v>
      </c>
      <c r="AA3">
        <f>Y3-Z3</f>
        <v>7</v>
      </c>
      <c r="AB3">
        <f>V3*3+W3</f>
        <v>6</v>
      </c>
    </row>
    <row r="4" spans="2:28" ht="15">
      <c r="B4" t="s">
        <v>34</v>
      </c>
      <c r="C4" s="7"/>
      <c r="D4" s="7" t="s">
        <v>21</v>
      </c>
      <c r="E4" s="7">
        <v>2</v>
      </c>
      <c r="F4" s="7"/>
      <c r="G4" s="7">
        <v>4</v>
      </c>
      <c r="H4" s="7"/>
      <c r="J4" s="1" t="s">
        <v>25</v>
      </c>
      <c r="K4" s="1" t="s">
        <v>24</v>
      </c>
      <c r="L4" s="1">
        <v>1</v>
      </c>
      <c r="M4" s="1" t="str">
        <f t="shared" si="0"/>
        <v>safranyfc</v>
      </c>
      <c r="N4" s="11" t="str">
        <f t="shared" si="1"/>
        <v>Dolinka United</v>
      </c>
      <c r="O4" s="2">
        <v>0</v>
      </c>
      <c r="P4" s="2">
        <v>5</v>
      </c>
      <c r="Q4" t="s">
        <v>38</v>
      </c>
      <c r="S4">
        <v>2</v>
      </c>
      <c r="T4" t="s">
        <v>33</v>
      </c>
      <c r="U4">
        <v>2</v>
      </c>
      <c r="V4">
        <v>1</v>
      </c>
      <c r="W4">
        <v>0</v>
      </c>
      <c r="X4">
        <v>1</v>
      </c>
      <c r="Y4">
        <v>9</v>
      </c>
      <c r="Z4">
        <v>3</v>
      </c>
      <c r="AA4">
        <f>Y4-Z4</f>
        <v>6</v>
      </c>
      <c r="AB4">
        <f>V4*3+W4</f>
        <v>3</v>
      </c>
    </row>
    <row r="5" spans="2:28" ht="15">
      <c r="B5" t="s">
        <v>35</v>
      </c>
      <c r="C5" s="7">
        <v>1</v>
      </c>
      <c r="D5" s="7"/>
      <c r="E5" s="7" t="s">
        <v>21</v>
      </c>
      <c r="F5" s="7"/>
      <c r="G5" s="7">
        <v>5</v>
      </c>
      <c r="H5" s="7">
        <v>4</v>
      </c>
      <c r="J5" s="9" t="s">
        <v>27</v>
      </c>
      <c r="K5" s="9" t="s">
        <v>26</v>
      </c>
      <c r="L5" s="9">
        <v>1</v>
      </c>
      <c r="M5" s="9" t="str">
        <f t="shared" si="0"/>
        <v>KecsoSE</v>
      </c>
      <c r="N5" s="12" t="str">
        <f t="shared" si="1"/>
        <v>Agytröszt FC</v>
      </c>
      <c r="O5" s="2">
        <v>0</v>
      </c>
      <c r="P5" s="2">
        <v>5</v>
      </c>
      <c r="Q5" t="s">
        <v>39</v>
      </c>
      <c r="S5">
        <v>3</v>
      </c>
      <c r="T5" t="s">
        <v>37</v>
      </c>
      <c r="U5">
        <v>2</v>
      </c>
      <c r="V5">
        <v>1</v>
      </c>
      <c r="W5">
        <v>0</v>
      </c>
      <c r="X5">
        <v>1</v>
      </c>
      <c r="Y5">
        <v>7</v>
      </c>
      <c r="Z5">
        <v>6</v>
      </c>
      <c r="AA5">
        <f>Y5-Z5</f>
        <v>1</v>
      </c>
      <c r="AB5">
        <f>V5*3+W5</f>
        <v>3</v>
      </c>
    </row>
    <row r="6" spans="2:28" ht="15">
      <c r="B6" t="s">
        <v>36</v>
      </c>
      <c r="C6" s="7">
        <v>4</v>
      </c>
      <c r="D6" s="7">
        <v>1</v>
      </c>
      <c r="E6" s="7">
        <v>3</v>
      </c>
      <c r="F6" s="7" t="s">
        <v>21</v>
      </c>
      <c r="G6" s="7"/>
      <c r="H6" s="7"/>
      <c r="J6" s="8" t="s">
        <v>22</v>
      </c>
      <c r="K6" s="1" t="s">
        <v>25</v>
      </c>
      <c r="L6" s="8">
        <v>2</v>
      </c>
      <c r="M6" s="11" t="str">
        <f t="shared" si="0"/>
        <v>másik csoport</v>
      </c>
      <c r="N6" s="1" t="str">
        <f t="shared" si="1"/>
        <v>safranyfc</v>
      </c>
      <c r="O6" s="2">
        <v>6</v>
      </c>
      <c r="P6" s="2">
        <v>1</v>
      </c>
      <c r="S6">
        <v>4</v>
      </c>
      <c r="T6" t="s">
        <v>36</v>
      </c>
      <c r="U6">
        <v>2</v>
      </c>
      <c r="V6">
        <v>1</v>
      </c>
      <c r="W6">
        <v>0</v>
      </c>
      <c r="X6">
        <v>1</v>
      </c>
      <c r="Y6">
        <v>6</v>
      </c>
      <c r="Z6">
        <v>7</v>
      </c>
      <c r="AA6">
        <f>Y6-Z6</f>
        <v>-1</v>
      </c>
      <c r="AB6">
        <f>V6*3+W6</f>
        <v>3</v>
      </c>
    </row>
    <row r="7" spans="2:28" ht="15">
      <c r="B7" t="s">
        <v>37</v>
      </c>
      <c r="C7" s="7">
        <v>3</v>
      </c>
      <c r="D7" s="7"/>
      <c r="E7" s="7"/>
      <c r="F7" s="7">
        <v>2</v>
      </c>
      <c r="G7" s="7" t="s">
        <v>21</v>
      </c>
      <c r="H7" s="7"/>
      <c r="J7" s="1" t="s">
        <v>24</v>
      </c>
      <c r="K7" s="1" t="s">
        <v>27</v>
      </c>
      <c r="L7" s="8">
        <v>2</v>
      </c>
      <c r="M7" s="1" t="str">
        <f t="shared" si="0"/>
        <v>Dolinka United</v>
      </c>
      <c r="N7" s="11" t="str">
        <f t="shared" si="1"/>
        <v>KecsoSE</v>
      </c>
      <c r="O7" s="2">
        <v>1</v>
      </c>
      <c r="P7" s="2">
        <v>7</v>
      </c>
      <c r="S7">
        <v>5</v>
      </c>
      <c r="T7" t="s">
        <v>34</v>
      </c>
      <c r="U7">
        <v>2</v>
      </c>
      <c r="V7">
        <v>0</v>
      </c>
      <c r="W7">
        <v>0</v>
      </c>
      <c r="X7">
        <v>2</v>
      </c>
      <c r="Y7">
        <v>1</v>
      </c>
      <c r="Z7">
        <v>11</v>
      </c>
      <c r="AA7">
        <f>Y7-Z7</f>
        <v>-10</v>
      </c>
      <c r="AB7">
        <f>V7*3+W7</f>
        <v>0</v>
      </c>
    </row>
    <row r="8" spans="2:16" ht="15">
      <c r="B8" t="s">
        <v>5</v>
      </c>
      <c r="C8" s="7"/>
      <c r="D8" s="7">
        <v>3</v>
      </c>
      <c r="E8" s="7"/>
      <c r="F8" s="7">
        <v>5</v>
      </c>
      <c r="G8" s="7">
        <v>1</v>
      </c>
      <c r="H8" s="7" t="s">
        <v>21</v>
      </c>
      <c r="J8" s="10" t="s">
        <v>26</v>
      </c>
      <c r="K8" s="9" t="s">
        <v>23</v>
      </c>
      <c r="L8" s="10">
        <v>2</v>
      </c>
      <c r="M8" s="12" t="str">
        <f t="shared" si="0"/>
        <v>Agytröszt FC</v>
      </c>
      <c r="N8" s="9" t="str">
        <f t="shared" si="1"/>
        <v>Somogyország</v>
      </c>
      <c r="O8" s="2">
        <v>3</v>
      </c>
      <c r="P8" s="2">
        <v>1</v>
      </c>
    </row>
    <row r="9" spans="10:28" ht="15">
      <c r="J9" s="8" t="s">
        <v>23</v>
      </c>
      <c r="K9" s="1" t="s">
        <v>27</v>
      </c>
      <c r="L9" s="8">
        <v>3</v>
      </c>
      <c r="M9" s="1" t="str">
        <f t="shared" si="0"/>
        <v>Somogyország</v>
      </c>
      <c r="N9" s="1" t="str">
        <f t="shared" si="1"/>
        <v>KecsoSE</v>
      </c>
      <c r="O9" s="2"/>
      <c r="P9" s="2"/>
      <c r="S9">
        <v>6</v>
      </c>
      <c r="T9" t="s">
        <v>5</v>
      </c>
      <c r="U9">
        <v>2</v>
      </c>
      <c r="V9">
        <v>1</v>
      </c>
      <c r="W9">
        <v>0</v>
      </c>
      <c r="X9">
        <v>1</v>
      </c>
      <c r="Y9">
        <v>6</v>
      </c>
      <c r="Z9">
        <v>9</v>
      </c>
      <c r="AA9">
        <f>Y9-Z9</f>
        <v>-3</v>
      </c>
      <c r="AB9">
        <f>V9*3+W9</f>
        <v>3</v>
      </c>
    </row>
    <row r="10" spans="1:16" ht="15">
      <c r="A10" t="s">
        <v>23</v>
      </c>
      <c r="B10" t="s">
        <v>33</v>
      </c>
      <c r="C10" t="s">
        <v>40</v>
      </c>
      <c r="J10" s="8" t="s">
        <v>22</v>
      </c>
      <c r="K10" s="1" t="s">
        <v>24</v>
      </c>
      <c r="L10" s="8">
        <v>3</v>
      </c>
      <c r="M10" s="1" t="str">
        <f t="shared" si="0"/>
        <v>másik csoport</v>
      </c>
      <c r="N10" s="1" t="str">
        <f t="shared" si="1"/>
        <v>Dolinka United</v>
      </c>
      <c r="O10" s="2"/>
      <c r="P10" s="2"/>
    </row>
    <row r="11" spans="1:16" ht="15">
      <c r="A11" t="s">
        <v>25</v>
      </c>
      <c r="B11" t="s">
        <v>34</v>
      </c>
      <c r="C11" t="s">
        <v>41</v>
      </c>
      <c r="J11" s="9" t="s">
        <v>25</v>
      </c>
      <c r="K11" s="10" t="s">
        <v>26</v>
      </c>
      <c r="L11" s="10">
        <v>3</v>
      </c>
      <c r="M11" s="9" t="str">
        <f t="shared" si="0"/>
        <v>safranyfc</v>
      </c>
      <c r="N11" s="9" t="str">
        <f t="shared" si="1"/>
        <v>Agytröszt FC</v>
      </c>
      <c r="O11" s="2"/>
      <c r="P11" s="2"/>
    </row>
    <row r="12" spans="1:16" ht="15">
      <c r="A12" t="s">
        <v>26</v>
      </c>
      <c r="B12" t="s">
        <v>35</v>
      </c>
      <c r="C12" t="s">
        <v>42</v>
      </c>
      <c r="J12" s="8" t="s">
        <v>27</v>
      </c>
      <c r="K12" s="8" t="s">
        <v>25</v>
      </c>
      <c r="L12" s="8">
        <v>4</v>
      </c>
      <c r="M12" s="1" t="str">
        <f t="shared" si="0"/>
        <v>KecsoSE</v>
      </c>
      <c r="N12" s="1" t="str">
        <f t="shared" si="1"/>
        <v>safranyfc</v>
      </c>
      <c r="O12" s="2"/>
      <c r="P12" s="2"/>
    </row>
    <row r="13" spans="1:16" ht="15">
      <c r="A13" t="s">
        <v>24</v>
      </c>
      <c r="B13" t="s">
        <v>36</v>
      </c>
      <c r="C13" t="s">
        <v>43</v>
      </c>
      <c r="J13" s="8" t="s">
        <v>23</v>
      </c>
      <c r="K13" s="8" t="s">
        <v>24</v>
      </c>
      <c r="L13" s="8">
        <v>4</v>
      </c>
      <c r="M13" s="1" t="str">
        <f t="shared" si="0"/>
        <v>Somogyország</v>
      </c>
      <c r="N13" s="1" t="str">
        <f t="shared" si="1"/>
        <v>Dolinka United</v>
      </c>
      <c r="O13" s="2"/>
      <c r="P13" s="2"/>
    </row>
    <row r="14" spans="1:16" ht="15">
      <c r="A14" t="s">
        <v>27</v>
      </c>
      <c r="B14" t="s">
        <v>37</v>
      </c>
      <c r="C14" t="s">
        <v>44</v>
      </c>
      <c r="J14" s="9" t="s">
        <v>26</v>
      </c>
      <c r="K14" s="10" t="s">
        <v>22</v>
      </c>
      <c r="L14" s="10">
        <v>4</v>
      </c>
      <c r="M14" s="9" t="str">
        <f t="shared" si="0"/>
        <v>Agytröszt FC</v>
      </c>
      <c r="N14" s="9" t="str">
        <f t="shared" si="1"/>
        <v>másik csoport</v>
      </c>
      <c r="O14" s="2"/>
      <c r="P14" s="2"/>
    </row>
    <row r="15" spans="1:16" ht="15">
      <c r="A15" t="s">
        <v>22</v>
      </c>
      <c r="B15" t="s">
        <v>5</v>
      </c>
      <c r="J15" s="8" t="s">
        <v>25</v>
      </c>
      <c r="K15" s="8" t="s">
        <v>23</v>
      </c>
      <c r="L15" s="8">
        <v>5</v>
      </c>
      <c r="M15" s="1" t="str">
        <f t="shared" si="0"/>
        <v>safranyfc</v>
      </c>
      <c r="N15" s="1" t="str">
        <f t="shared" si="1"/>
        <v>Somogyország</v>
      </c>
      <c r="O15" s="2"/>
      <c r="P15" s="2"/>
    </row>
    <row r="16" spans="10:16" ht="15">
      <c r="J16" s="1" t="s">
        <v>27</v>
      </c>
      <c r="K16" s="8" t="s">
        <v>22</v>
      </c>
      <c r="L16" s="8">
        <v>5</v>
      </c>
      <c r="M16" s="1" t="str">
        <f t="shared" si="0"/>
        <v>KecsoSE</v>
      </c>
      <c r="N16" s="1" t="str">
        <f t="shared" si="1"/>
        <v>másik csoport</v>
      </c>
      <c r="O16" s="2"/>
      <c r="P16" s="2"/>
    </row>
    <row r="17" spans="10:16" ht="15">
      <c r="J17" s="9" t="s">
        <v>24</v>
      </c>
      <c r="K17" s="9" t="s">
        <v>26</v>
      </c>
      <c r="L17" s="10">
        <v>5</v>
      </c>
      <c r="M17" s="9" t="str">
        <f t="shared" si="0"/>
        <v>Dolinka United</v>
      </c>
      <c r="N17" s="9" t="str">
        <f t="shared" si="1"/>
        <v>Agytröszt FC</v>
      </c>
      <c r="O17" s="2"/>
      <c r="P17" s="2"/>
    </row>
  </sheetData>
  <sheetProtection selectLockedCells="1" selectUnlockedCells="1"/>
  <mergeCells count="1">
    <mergeCell ref="O2:P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C12"/>
  <sheetViews>
    <sheetView zoomScalePageLayoutView="0" workbookViewId="0" topLeftCell="A1">
      <selection activeCell="E15" sqref="E15"/>
    </sheetView>
  </sheetViews>
  <sheetFormatPr defaultColWidth="9.140625" defaultRowHeight="15"/>
  <cols>
    <col min="2" max="2" width="13.140625" style="0" customWidth="1"/>
    <col min="3" max="3" width="7.00390625" style="0" customWidth="1"/>
    <col min="6" max="6" width="2.7109375" style="0" customWidth="1"/>
    <col min="7" max="7" width="3.140625" style="0" customWidth="1"/>
    <col min="8" max="9" width="2.28125" style="0" customWidth="1"/>
    <col min="10" max="10" width="2.8515625" style="0" customWidth="1"/>
    <col min="11" max="12" width="3.140625" style="0" customWidth="1"/>
    <col min="13" max="13" width="2.8515625" style="0" customWidth="1"/>
    <col min="14" max="14" width="2.7109375" style="0" customWidth="1"/>
    <col min="15" max="15" width="3.140625" style="0" customWidth="1"/>
    <col min="16" max="17" width="2.28125" style="0" customWidth="1"/>
    <col min="18" max="18" width="2.8515625" style="0" customWidth="1"/>
    <col min="19" max="20" width="3.140625" style="0" customWidth="1"/>
    <col min="21" max="21" width="2.8515625" style="0" customWidth="1"/>
    <col min="22" max="22" width="2.7109375" style="0" customWidth="1"/>
    <col min="23" max="23" width="3.140625" style="0" customWidth="1"/>
    <col min="24" max="25" width="2.28125" style="0" customWidth="1"/>
    <col min="26" max="26" width="2.8515625" style="0" customWidth="1"/>
    <col min="27" max="28" width="3.140625" style="0" customWidth="1"/>
    <col min="29" max="29" width="2.8515625" style="0" customWidth="1"/>
  </cols>
  <sheetData>
    <row r="1" spans="6:29" ht="15">
      <c r="F1" s="15" t="s">
        <v>45</v>
      </c>
      <c r="G1" s="15"/>
      <c r="H1" s="15"/>
      <c r="I1" s="15"/>
      <c r="J1" s="15"/>
      <c r="K1" s="15"/>
      <c r="L1" s="15"/>
      <c r="M1" s="15"/>
      <c r="N1" s="15" t="s">
        <v>46</v>
      </c>
      <c r="O1" s="15"/>
      <c r="P1" s="15"/>
      <c r="Q1" s="15"/>
      <c r="R1" s="15"/>
      <c r="S1" s="15"/>
      <c r="T1" s="15"/>
      <c r="U1" s="15"/>
      <c r="V1" s="15" t="s">
        <v>47</v>
      </c>
      <c r="W1" s="15"/>
      <c r="X1" s="15"/>
      <c r="Y1" s="15"/>
      <c r="Z1" s="15"/>
      <c r="AA1" s="15"/>
      <c r="AB1" s="15"/>
      <c r="AC1" s="15"/>
    </row>
    <row r="2" spans="3:29" ht="15">
      <c r="C2" t="s">
        <v>48</v>
      </c>
      <c r="D2" t="s">
        <v>49</v>
      </c>
      <c r="E2" t="s">
        <v>50</v>
      </c>
      <c r="F2" t="s">
        <v>13</v>
      </c>
      <c r="G2" t="s">
        <v>14</v>
      </c>
      <c r="H2" t="s">
        <v>15</v>
      </c>
      <c r="I2" t="s">
        <v>51</v>
      </c>
      <c r="J2" t="s">
        <v>17</v>
      </c>
      <c r="K2" t="s">
        <v>18</v>
      </c>
      <c r="L2" t="s">
        <v>19</v>
      </c>
      <c r="M2" t="s">
        <v>20</v>
      </c>
      <c r="N2" t="s">
        <v>13</v>
      </c>
      <c r="O2" t="s">
        <v>14</v>
      </c>
      <c r="P2" t="s">
        <v>15</v>
      </c>
      <c r="Q2" t="s">
        <v>51</v>
      </c>
      <c r="R2" t="s">
        <v>17</v>
      </c>
      <c r="S2" t="s">
        <v>18</v>
      </c>
      <c r="T2" t="s">
        <v>19</v>
      </c>
      <c r="U2" t="s">
        <v>20</v>
      </c>
      <c r="V2" t="s">
        <v>13</v>
      </c>
      <c r="W2" t="s">
        <v>14</v>
      </c>
      <c r="X2" t="s">
        <v>15</v>
      </c>
      <c r="Y2" t="s">
        <v>51</v>
      </c>
      <c r="Z2" t="s">
        <v>17</v>
      </c>
      <c r="AA2" t="s">
        <v>18</v>
      </c>
      <c r="AB2" t="s">
        <v>19</v>
      </c>
      <c r="AC2" t="s">
        <v>20</v>
      </c>
    </row>
    <row r="3" spans="2:5" ht="15">
      <c r="B3" t="s">
        <v>35</v>
      </c>
      <c r="C3" t="s">
        <v>52</v>
      </c>
      <c r="D3">
        <v>583453</v>
      </c>
      <c r="E3" s="13" t="s">
        <v>53</v>
      </c>
    </row>
    <row r="4" spans="2:5" ht="15">
      <c r="B4" t="s">
        <v>4</v>
      </c>
      <c r="C4" t="s">
        <v>54</v>
      </c>
      <c r="D4">
        <v>1647290</v>
      </c>
      <c r="E4" s="13" t="s">
        <v>55</v>
      </c>
    </row>
    <row r="5" spans="2:5" ht="15">
      <c r="B5" t="s">
        <v>1</v>
      </c>
      <c r="C5" t="s">
        <v>54</v>
      </c>
      <c r="D5">
        <v>578846</v>
      </c>
      <c r="E5" s="13" t="s">
        <v>56</v>
      </c>
    </row>
    <row r="6" spans="2:5" ht="15">
      <c r="B6" t="s">
        <v>36</v>
      </c>
      <c r="C6" t="s">
        <v>52</v>
      </c>
      <c r="D6">
        <v>1647867</v>
      </c>
      <c r="E6" s="13" t="s">
        <v>57</v>
      </c>
    </row>
    <row r="7" spans="2:5" ht="15">
      <c r="B7" t="s">
        <v>2</v>
      </c>
      <c r="C7" t="s">
        <v>54</v>
      </c>
      <c r="D7">
        <v>581877</v>
      </c>
      <c r="E7" s="13" t="s">
        <v>58</v>
      </c>
    </row>
    <row r="8" spans="2:5" ht="15">
      <c r="B8" t="s">
        <v>59</v>
      </c>
      <c r="C8" t="s">
        <v>52</v>
      </c>
      <c r="D8">
        <v>578935</v>
      </c>
      <c r="E8" s="13" t="s">
        <v>60</v>
      </c>
    </row>
    <row r="9" spans="2:5" ht="15">
      <c r="B9" t="s">
        <v>34</v>
      </c>
      <c r="C9" t="s">
        <v>52</v>
      </c>
      <c r="D9">
        <v>577706</v>
      </c>
      <c r="E9" s="13" t="s">
        <v>61</v>
      </c>
    </row>
    <row r="10" spans="2:5" ht="15">
      <c r="B10" t="s">
        <v>0</v>
      </c>
      <c r="C10" t="s">
        <v>54</v>
      </c>
      <c r="D10">
        <v>578786</v>
      </c>
      <c r="E10" s="13" t="s">
        <v>62</v>
      </c>
    </row>
    <row r="11" spans="2:5" ht="15">
      <c r="B11" t="s">
        <v>33</v>
      </c>
      <c r="C11" t="s">
        <v>52</v>
      </c>
      <c r="D11">
        <v>1645800</v>
      </c>
      <c r="E11" s="13" t="s">
        <v>63</v>
      </c>
    </row>
    <row r="12" spans="2:5" ht="15">
      <c r="B12" t="s">
        <v>3</v>
      </c>
      <c r="C12" t="s">
        <v>54</v>
      </c>
      <c r="D12">
        <v>1650462</v>
      </c>
      <c r="E12" s="13" t="s">
        <v>64</v>
      </c>
    </row>
  </sheetData>
  <sheetProtection selectLockedCells="1" selectUnlockedCells="1"/>
  <mergeCells count="3">
    <mergeCell ref="F1:M1"/>
    <mergeCell ref="N1:U1"/>
    <mergeCell ref="V1:AC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cikoria</cp:lastModifiedBy>
  <dcterms:modified xsi:type="dcterms:W3CDTF">2009-10-14T09:37:47Z</dcterms:modified>
  <cp:category/>
  <cp:version/>
  <cp:contentType/>
  <cp:contentStatus/>
</cp:coreProperties>
</file>